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报价清单" sheetId="1" r:id="rId1"/>
  </sheets>
  <calcPr calcId="144525"/>
</workbook>
</file>

<file path=xl/sharedStrings.xml><?xml version="1.0" encoding="utf-8"?>
<sst xmlns="http://schemas.openxmlformats.org/spreadsheetml/2006/main" count="181" uniqueCount="117">
  <si>
    <r>
      <rPr>
        <b/>
        <sz val="28"/>
        <rFont val="宋体"/>
        <charset val="134"/>
      </rPr>
      <t>菌包厂区域</t>
    </r>
    <r>
      <rPr>
        <b/>
        <sz val="16"/>
        <rFont val="宋体"/>
        <charset val="134"/>
      </rPr>
      <t>(原料、搅拌、灭菌、接种)</t>
    </r>
  </si>
  <si>
    <t>序号</t>
  </si>
  <si>
    <t>安装位子</t>
  </si>
  <si>
    <t>品名</t>
  </si>
  <si>
    <t>单位</t>
  </si>
  <si>
    <t>数量</t>
  </si>
  <si>
    <t>单价（元)</t>
  </si>
  <si>
    <t>合计(元）</t>
  </si>
  <si>
    <t>备 注</t>
  </si>
  <si>
    <t>菌包厂原料环节</t>
  </si>
  <si>
    <t>铲车</t>
  </si>
  <si>
    <t>台</t>
  </si>
  <si>
    <t xml:space="preserve">1、卸载高度：3.2米
2、大臂厚度：2.5公分
3、铲斗：加宽2米锰钢材质，边板加厚
4、油缸：中缸50边缸45
5、轮胎：20.5-70-16高耐磨工程胎
6、车桥：加重型小轮边减速桥
7、制动：双泵独立气刹
8、前头：横板2.5公分，交接2.5公分，机器人焊接工艺
9、液压泵：2063液压泵
10、液压管路：h接头3层钢丝带密封胶圈
11、驾驶室：电泳喷漆，带软包，天窗，收音机，液压助力转向，一键启动，单杆操作，减震座椅
12、变速箱：蓝天265整体
13、车架：8个厚钢板上下双折弯
14、发动机：潍柴4102增压106马力
15、尺寸：高2.75米宽1.8米
16、工作质量：3.5吨
17、载重量：1.7吨
18、质保：（发动机，变速箱，驱动桥）1年。（轮胎，车架，大臂，液压泵，管路，油缸）2年 </t>
  </si>
  <si>
    <t>叉车</t>
  </si>
  <si>
    <t>1、2吨铅酸电动叉车,铅酸电池48V/420AH
2、标准门架起升高度:3000mm
3、货叉:1.22M
4、脚轮材质:橡胶
5、脚轮数量:4
6、额定起重量:2000KG
7、载荷中心距：500mm</t>
  </si>
  <si>
    <t>小计</t>
  </si>
  <si>
    <t>菌包厂搅拌环节</t>
  </si>
  <si>
    <t>平台式带筛选搅拌机</t>
  </si>
  <si>
    <t>1、搅拌仓（直径×长）1.6×2.5m
2、效率：1880kgs/次功率：11kw/台
3、硬齿面减速机（全国联保品牌）
4、内外螺旋结构
5、规格：4m³</t>
  </si>
  <si>
    <t>刮板输送机</t>
  </si>
  <si>
    <t>条</t>
  </si>
  <si>
    <t>1、重型链条、尼龙刮板刮板宽度 30 cm
2、材质：碳钢 摆线针减速机
3、功率：1.5 kw/台
4、规格：0.3x4m</t>
  </si>
  <si>
    <t>储存搅拌机</t>
  </si>
  <si>
    <t>1、搅拌仓（直径×长）1.4×3m
2、效率：1880kgs/次功率：11kw/台
3、硬齿面减速机（全国联保品牌）
4、规格：4m³</t>
  </si>
  <si>
    <t>1、重型链条、尼龙刮板刮板宽度 30 cm
2、材质：碳钢 摆线针减速机
3、功率：1.5 kw/台
4、规格：0.3x4.5m</t>
  </si>
  <si>
    <t>3 工位上方输送机</t>
  </si>
  <si>
    <t>1、单排含回料,间距 2.5 米</t>
  </si>
  <si>
    <t>冲压式装袋机</t>
  </si>
  <si>
    <t>1、效率：1100-1400  袋/h
2、功率：3kw/台</t>
  </si>
  <si>
    <t>出包输送机</t>
  </si>
  <si>
    <t>1、长度:2.5M  不锈钢材质</t>
  </si>
  <si>
    <t>卧式黑木耳装袋装袋窝口插棒装筐机</t>
  </si>
  <si>
    <t>套</t>
  </si>
  <si>
    <t>1、聚乙烯袋子规格：17X35cm
2、装料高度：21-22cm
3、工作效率： 1600-1800袋/h
4、设备功率 20KW，实际工作功率 12KW
5、耗气量 0.4 立方每分钟</t>
  </si>
  <si>
    <t>1.5 型冲压式装袋绑绳机机</t>
  </si>
  <si>
    <t>1、装袋机功率：3kw/台+ 绑绳 电机 功率  1.5 KW，实际运行功率(大概 1.0KW）
2、耗气量：0.3立方/分钟。
3、工作效率：1300—1500袋/h
4、控制方式：PLC 自动控制。</t>
  </si>
  <si>
    <t>菌包厂灭菌环节</t>
  </si>
  <si>
    <t>食用菌灭菌器</t>
  </si>
  <si>
    <t>1、压力容器类别:一类
2、设计压力：0.18MPa
3、耐压试验压力： 0.23MPa
4、设计温度:131℃
5、容器自重:20467KG
6、容积:62m³
7、工作介质:水 蒸汽
8、设计温度:131℃</t>
  </si>
  <si>
    <t>生物质蒸汽发生器</t>
  </si>
  <si>
    <t>1、2000Kg生物质蒸汽发生器,配套水幕喷雾除尘 
2、输入电源:13.5KW
3、设计压力:0.7-1.25MPa
4、炉门设计:Φ425
5、换热面积:53.36㎡
6、运输尺寸:4483*1380*2534
7、运输重量:4904Kg
8、料仓容量;610
9、燃料耗量:410Kg
8、热换率:85%≤</t>
  </si>
  <si>
    <t>周转筐</t>
  </si>
  <si>
    <t>只</t>
  </si>
  <si>
    <t>1、尺寸:48*37*10㎝  
2、重量:400克±5克
3、耐高温125度         
4、材质:全新PP材质</t>
  </si>
  <si>
    <t>移动热镀锌养菌架</t>
  </si>
  <si>
    <t>1、尺寸：长148CM*宽100CM*高240CM*层距45CM             
2、层架20*20*1.8MM            
3、立柱40*20*1.5MM            
4、配移动轮四只</t>
  </si>
  <si>
    <t>灭菌车</t>
  </si>
  <si>
    <t>1、档板 2个 3号角钢/不锈钢         
2、立柱 4个 40*40*4矩形管/不绣钢   
3、上托盘6个40*20*2.5矩形管/不绣钢                         
4、下托盘1个 40*40*4矩形管/不绣钢                         
5、脚轮板 4个 SUS201               
6、5寸脚轮 4个</t>
  </si>
  <si>
    <t>菌包厂接种环节</t>
  </si>
  <si>
    <t>搭建净化车间主体</t>
  </si>
  <si>
    <t>钢板0.426，硅岩板80kg，双面覆膜，幅宽1.2米，净化板</t>
  </si>
  <si>
    <t>净化车间通风过滤系统</t>
  </si>
  <si>
    <t>现场制作：进风排风配合初中高效净化单元达到百级净化标准</t>
  </si>
  <si>
    <r>
      <rPr>
        <sz val="10"/>
        <rFont val="宋体"/>
        <charset val="134"/>
      </rPr>
      <t>双面风淋室</t>
    </r>
    <r>
      <rPr>
        <sz val="10.5"/>
        <color rgb="FF000000"/>
        <rFont val="Times New Roman"/>
        <charset val="134"/>
      </rPr>
      <t>SFL--1200</t>
    </r>
  </si>
  <si>
    <t>现场制作尺寸：1800X1200X2200</t>
  </si>
  <si>
    <t>臭氧发生机300g（风冷机组）</t>
  </si>
  <si>
    <t>300g/小时</t>
  </si>
  <si>
    <t>臭氧发生器控制器</t>
  </si>
  <si>
    <t>100g/小时  DY-100</t>
  </si>
  <si>
    <t>紫外线杀菌灯控制器</t>
  </si>
  <si>
    <t>杀菌灯功率40w 控制器型号：DH48S-S</t>
  </si>
  <si>
    <t>强冷间制冷机组（20P一拖二）</t>
  </si>
  <si>
    <t xml:space="preserve">制冷机20P一台 内风机中瑞DD100两台 </t>
  </si>
  <si>
    <t>待接种间制冷机组（15P）</t>
  </si>
  <si>
    <t>制冷机15P一台 内风机中瑞DD160一台</t>
  </si>
  <si>
    <t>合计</t>
  </si>
  <si>
    <r>
      <rPr>
        <b/>
        <sz val="28"/>
        <rFont val="宋体"/>
        <charset val="134"/>
      </rPr>
      <t>菌菇种植区域</t>
    </r>
    <r>
      <rPr>
        <b/>
        <sz val="16"/>
        <rFont val="宋体"/>
        <charset val="134"/>
      </rPr>
      <t>(17间草菇智能化出菇车间,规格:10m*8m*5m)</t>
    </r>
  </si>
  <si>
    <t>搭建草菇工厂化车间</t>
  </si>
  <si>
    <t>㎡</t>
  </si>
  <si>
    <t>1、规格100mm 2、阻燃性B2 3、板面材质彩钢板 4、芯材：聚氨酯</t>
  </si>
  <si>
    <t>中型移门</t>
  </si>
  <si>
    <t>扇</t>
  </si>
  <si>
    <t>1、1500*2000</t>
  </si>
  <si>
    <t>硅胶、发泡剂</t>
  </si>
  <si>
    <t>1、厂制品</t>
  </si>
  <si>
    <t>10#热镀锌槽钢</t>
  </si>
  <si>
    <t>根</t>
  </si>
  <si>
    <t>1、国标 2、规格：10# 3、镀锌槽钢 4、6米/根 5、用于冷风机安装固定</t>
  </si>
  <si>
    <t>60x80x4方管</t>
  </si>
  <si>
    <t>1、国标 2、规格：60x80x4  3、镀锌方管 4、方管实际壁厚3.75mm 5、6米/根 6、5、用于冷风机安装固定和库体固定</t>
  </si>
  <si>
    <t>草菇环境控制系统</t>
  </si>
  <si>
    <t>综合环境控制器</t>
  </si>
  <si>
    <t>1、食用菌综合环境控制器(核心产品)技术要求:型号：AIO·HTCC1901；尺寸：≤196mmx143mmx54mm(HxWxD)；
2、温度控制(制冷+加热)、湿度控制、新风控制、时控控制、内循环；
3、温度控制支持自动模式：用户设置温度上下限；模拟加热：用户设置加热时长和加热间隔（单位分钟）；模拟制冷：用户设置制冷时长和制冷间隔（单位分钟）；关闭模式：温度设备不启用；
4、湿度控制支持自动模式：用户设置湿度上下限；模拟加湿：用户设置加湿时长和加湿间隔（单位分钟）；关闭模式：加湿设备不启用；
5、新风控制支持自动模式：用户设置二氧化碳浓度上下限；模拟模式：用户设置新风时长和新风间隔（单位分钟）；关闭模式：新风设备不启用；
6、内循环控制支持用户设置运行时长和运行间隔（单位分钟）支持关闭内循环；
7、时控支持时控模式：时控模式支持三组定时分别可以设置开始时间和关闭时间；间歇模式：用户可以设置开启时长和间隔时长；关闭模式：时控输出连接的设备不启用；
8、温控、新风、加湿、内循环、时控都可以设置延迟启动（单位秒）也就是当系统需要启动该设备，该设备按照用户输入的延迟时间延迟启动以避免设备同时启动电网负荷过大；
9、温度传感器、湿度传感器、二氧化碳传感器、光照度传感器都支持传感器修正用户可以设置修正值；
10、温控、新风、加湿、内循环、时控都可以设置设备启动优先级，可以设置为独立运行设备直接没有相关关系到了条件自动运行；高优先级：当设备优先级为高优先级设备在该设备启动时若有低优先级设备在运行低优先级设备停止；低优先级：当低优先级设备需要运行时若有高优先级设备在运行该低优先级设备不运行；
11、支持物联网功能提供手机电脑多种软件，手机app登录后默认进入终端管理页面支持自定义分组，和单独终端设备展示，分组通过卡片形式展示支持自定义名称，支持展示该组内有多少个终端其中在线的多少；
12、在终端管理页的单独终端设备支持卡片形式展示，左边展示设备名称（可以自定义）及该设备的设备ID，右边展示数据更新时间（年月日加时间）传感器数值该数值轮切展示温度值、二氧化碳值、湿度值、光照度值，卡组的左下角依次展示网络信号强度、终端服务剩余天数 卡组的右下角展示当前启动运行设备，有多个设备启动时轮切显示，没有设备运行不展示；
13、点击食用菌综合环境控制器详情页后默认进入控制页面，页面分成顶部信息栏（设备名称，和网络信号强度）；
14、菜切换栏（分为：控制、图表、日志、预警、设置、信息，点击分别进入不同的功能页）；
15、在默认的控制页内除了菜单栏后下面依次传感器数值预览区（该区域左上角需要有数据更新时间（年月日加时间），下面分成四块分别展示空气温度、空气湿度、二氧化碳浓度、光照强度，对应的传感器下面有用户设置的该指标的上下限值，光照无需展示上下限值）；
16、设备运行状态指示区（需要将设备是否运行提示出来依次是：制冷、加热、内循环、排风、加湿、时控。用绿色表示运行、灰色表示停止同时需要展示该设备优先级信息，独立就用独表示，高优先级就用高表示，低优先级就用低表示）；
17、在下面是用户设置环控参数设置入口，从上向下分别是温控控制，湿度控制，新风控制，内循环控制，时间控制。在各控制子菜单入口分别展示用户之前设置的参数范围及当前用户设置运行模式（如自动、模拟、停止）其中内循环和时间控制只展示设备模式。点击温控控制进入温度控制设置页面，用户可以设置运行模式及参数。点击湿度控制进入湿度控制设置页面，用户可以设置运行模式及参数。点击新风控制进入新风控制设置页面，用户可以设置运行模式及参数。点击内循环控制进入内循环设置界面，用户可以设置运行模式及参数。点击时间控制进入时控设置界面，用户可以设置运行模式及参数；
18、用户在菜单栏点击图表后默认显示温度图表图表内并把温度最大值和最小值在曲线图上标出来。在图表下用户可以选择启用（温度、湿度、二氧化碳、光照度、制冷机、加热机、加湿机、冷风机、排风机、内循环、时间输出、温度界限、湿度界限、二氧化碳界限、光照度界限等）各传感值、各设备启停、各参数范围的图表信息可以在同一个图表内一起展示。最下面有智能图表和数据报表两个入口；
19、点击智能图表进入智能图表页面分为：被测环境与执行设备关系曲线表（可以选择温度、湿度、二氧化碳、光照度、制冷机、加热机、加湿机、冷风机、排风机、内循环、时间输出、温度界限、湿度界限、二氧化碳界限、光照度界限等信息进行综合展示，还可以配置自定义x轴去定义数据格式和日期及划分间隔，自定义Y轴的传感器数据和执行设备启停数据）；
20、被测环境变化图，该曲线图展示温度、湿度、二氧化碳、光照度随着食用菌生长的变化情况，还可以配置需要展示的传感器数值类型；
21、执行设备能耗统计，用户可以配置执行设备功率软件自动计数设备能耗并通过饼图展示出来，用户可自按照设备类型或月份展示能耗信息；
22、异常统计，软件通过饼图统计异常信息：点击数据报表进入数据报表页面，默认自定义查询时间用户设置查询时间后展示数据曲线默认展示温度，用户可以点击切换其他的（湿度、二氧化碳、光照度、制冷机、加热机、加湿机、冷风机、排风机、内循环、时间输出）。图表可以自由放大缩小，图表下面有对应数据的数据摘要，摘要内有：查询时间范围、有效数据时长、数据点、对应传感器的标准差、极差、平均值、适宜信息以及最高值和最小值出现的时间及具体数值；数据摘要下是对当天选定的传感值的稳定性分析，分三个时段进行分析分别统计最高、最低、平均、标准差。
23、数据报表支持长图和网页分享。可以分享到微信、朋友圈、qq及qq空间。网页分享支持被分享客人查看和曲线缩放和用户在app内查看信息一致；数据报表还支持近3天，24小时，今天的数据快速查看；
24、用户在菜单栏点击日志后默认展示温度数据日志默认展示当日的数据数据按照表格形式展示。数据按照时间及对应的传感器值来展示。用户可以通过切换日志类型来选择湿度数据日志、二氧化碳数据日志、光照度数据日志、执行设备运行日志、预警日志。通过设置查询区间来设置需要展示不同时间的数据。可以点击右上角的导出按键导出为Excel文件；
25、用户在菜单栏点击预警后默认展示的是预警通知启停入口，及预警规则编辑、启用入口。用户可以关闭或开启预警通知。用户可以自定义编辑预警规则。支持越界预警、网络预警、失效预警、执行设备预警，可以设置预警数据为温度、湿度、二氧化碳、光照。可以设置预警条件值为大于多少或小于多少、小于多少、大于多少。
26、用户在菜单栏点击设置后默认展示的是数据分析时间段设置入口（用户可以设置需要分析的时间段）；温控参数设置（数据上传策略，故障上传间隔，温度回差，优先级，输出延时，传感器修正）；湿度参数设置（数据上传策略，故障上传间隔，优先级，输出延时，传感器修正）；新风参数设置（数据上传策略，故障上传间隔，优先级，输出延时，传感器修正）；时控参数设置（故障上传间隔，优先级，输出延时）；光照传感器修正，设备密码设置（可以设置设备端屏幕登录密码），重启此终端（远程重启设备）；
27、用户在菜单栏点击信息后默认展示的是设备预览图支持自定义设备图片，终端服务剩余天数，设备id及剩余流量信息。支持终端名称自定义，终端标签自定义，终端地理坐标修改，固件版本信息展示，设备添加时间展示，有清空设备数据库入口，有解绑设备入口。；
28、APP主页的通知消息页面用户可以查看终端操作信息（什么账号什么时候修改了设备内容）；各设备的预警信息（网络信息、传感器越界、设备执行情况等）；系统通知信息（用户登录信息如登录时间、登录IP）；
29、APP主页的我的信息页面用户可以查看二维码名片，通过该名片接受其他用户分享设备控制权。有个人信息维护（可以自定义头像），分享信息记录（记录分享的内容是图表还是终端设备。可以查看分享时间及被浏览量）；导出记录；关于信息；我的积分；服务管理等入口；
30、APP软件可以支持设备分享，管理员可以将对应的终端通过app扫码分享给其他账号，其他账号也可以自由管理该终端；
31、数据上传：固定时间上传（1-99min）；
32、电源：AC220V，内置式可以更换保险丝；
33、工作环境：温度（-10～60）℃ 相对湿度20～90%RH（非冷凝）；
34、存储环境：温度（-10～60）℃ 相对湿度20～90%RH（非冷凝）；
35、设备架构：控制主机（内置中国移动物联网网卡模块）传感器变送器+强电输出接线盒。控制主机内置屏幕尺寸≤72mmx39mm（长x宽）触控式，控制主机本体需要有8个状态指示灯分别指示：正常、错误、制冷、加热、内循环、新风、加湿、时控。传感器链接在变送器上，其中温度、二氧化碳、光照度传感器通过延长线连接到变送器上，湿度内置在变送器之上；
36、安装方式：壁挂式 主机外壳有配套的安装背板。背板和主机可以分离。 食用菌专用温度传感变送器:量程：0-99℃；精度：±0.5℃。  食用菌专用湿度变送器:量程：0-100%RH；精度：±3%。  食用菌专用二氧化碳变送器:量程：0-10000PPM（可选配）；精度：±（50PPM+3%读数）  食用菌专用光照度变送器:量程：0-200000LUX（可选配）；精度：±4%。</t>
  </si>
  <si>
    <t>电脑端：物联管理平台</t>
  </si>
  <si>
    <t>移动端：APP</t>
  </si>
  <si>
    <t>草菇车间温控</t>
  </si>
  <si>
    <t>双系统冷水机组</t>
  </si>
  <si>
    <t>一、设备配置
机组型号：KWES700-2HB
由2台RC2-370BZ螺杆压缩机组成的冷水机组
制冷工质：R22
蒸发器进/出水温：7 / 12 °C    环境干球温度35℃，湿球温度27℃   
蒸发温度为2 °C  冷凝温度为36°C工况一下：
制冷量为706KW，输入功率为146KW
压缩机为汉钟品牌螺杆压缩机，配有排气截止阀、油路保护装置（排气温度保护/压缩机相保护/电机线圈温度保护等）、带能量调节装置以及高低压保护
•	自带油加热器
•	机组同时配置电子控制和机械控制
高压液体管路包括:
•	可换芯干燥过滤器
•	视液镜
•	电磁阀
•	膨胀阀</t>
  </si>
  <si>
    <t>蒸发冷</t>
  </si>
  <si>
    <t>冷风机</t>
  </si>
  <si>
    <t>1、根据草菇生长技术要求，采用KUDL135-E3C冷风机，单个菇房配置2台  2、尺寸652.5*504.3*2250（H*W*L）3、电机采用：3只食用菌专用外转子电机YWF4D-500S 4、外壳采用：普通钢板喷塑 5、换热面积（㎡）135 6、载冷剂：水 7、冷媒进口、出口(mm)1-1/2"*外丝铜接头 8、落水接口：1.5寸塑料 9、管内容积（L）17.6 10、射程（m)12左右 11、换热管类型：光管 12、换热管排孔距（mm)50*50 13、换热管排数*孔数：5*12 14、翅片片距（mm):4.5 15、风机数量*叶径（mm)：3*∅500 16、风机数量*功率（W）3*460 17、风机数量*风量（m³/h)3*7220</t>
  </si>
  <si>
    <t>草菇车间加湿</t>
  </si>
  <si>
    <t>超声波加湿机系统</t>
  </si>
  <si>
    <t>1、GR系列分体式加湿器内部采用集成式超声波雾化机芯，无机械驱动、宁静无噪音、雾化效率高、故障率低、维护简单，整机所输出的雾粒直径只有1-5um，最大相对湿度可达90%±5%。分体式加湿设备，水箱体采用不锈钢箱体，内外部采用喷塑处理，外形美观、实用，进水口采用浮球自动补水，自动控制水位。控制方式灵活、方便，有三种控制方式可供选择：开关控制、时间控制和湿度自动控制。在选取时可根据现场环境和人员安排进行灵活的选择、搭配，产品另外采用分体式设计，可将水电分离，可使用在环境复杂和高湿度的场合。 2、分体式加湿器采用电子超频震荡（震荡频率为1.7MHz，超过人的听觉范围，对人体及动物绝无伤害），通过雾化片的高频谐振，将水抛离水面而产生1-5um水颗粒，如自然飘逸的水雾漂浮于空气中，达到空气湿润效果。合适的相对湿度对提高产品质量、降低废品率、防静电、消除粉尘、净化空气和改善环境均具有决定性的作用。 3、型号：2L 单管 4、功率800W 5、控制面积140-290㎡ 6、电压220v/50HZ 7、水压0.2-0.4Mpa 8、安装到需加湿车间外墙或内墙上，合理布置管路，接口密闭，防止漏气。在较大的加湿场所，可以开出较小出雾口并均匀分布管道，在管路预设当中，应以斜坡为主，管道末端较高，出雾口端较低，可以使管道内的微量冷凝水返回到水箱内。</t>
  </si>
  <si>
    <t>草菇车间补光</t>
  </si>
  <si>
    <t>菌菇专用低压白光灯</t>
  </si>
  <si>
    <r>
      <rPr>
        <sz val="10"/>
        <rFont val="宋体"/>
        <charset val="134"/>
      </rPr>
      <t>1、一条PE丝绳把3支灯管串接为3.7米高的发光柱，每条发光柱总功率约为54W 2、输入电压:
  DC 24V
3、功率:18W*3  /4、支外壳材质：耐高温PC圆管； 5、管径</t>
    </r>
    <r>
      <rPr>
        <sz val="10"/>
        <rFont val="Calibri"/>
        <charset val="134"/>
      </rPr>
      <t>Φ</t>
    </r>
    <r>
      <rPr>
        <sz val="10"/>
        <rFont val="宋体"/>
        <charset val="134"/>
      </rPr>
      <t>=1.5cm，管长L=120cm；6、双边出防水公母插线。</t>
    </r>
  </si>
  <si>
    <t>菌菇专用低压蓝光灯</t>
  </si>
  <si>
    <r>
      <rPr>
        <sz val="10"/>
        <rFont val="宋体"/>
        <charset val="134"/>
      </rPr>
      <t>1、输入:DC 24V
2、功率:10W 3、外壳材质：耐高温PC半圆管； 
4、管径</t>
    </r>
    <r>
      <rPr>
        <sz val="10"/>
        <rFont val="Calibri"/>
        <charset val="134"/>
      </rPr>
      <t>Φ</t>
    </r>
    <r>
      <rPr>
        <sz val="10"/>
        <rFont val="宋体"/>
        <charset val="134"/>
      </rPr>
      <t>=1.3cm，
管长L=120cm；</t>
    </r>
  </si>
  <si>
    <t>24v驱动电源</t>
  </si>
  <si>
    <t>1、输入:AC 220V 2、输出:DC 24V 3、理论负荷:800W 4、驱动电压尺寸:
235*120*56mm 5、不防水,装于菇房外电箱</t>
  </si>
  <si>
    <t>调光器</t>
  </si>
  <si>
    <t>1、输入:DC 24V 2、输出:DC 24V
3、理论负荷:30A 4、外观尺寸:86*67*35 5、不防水,装于菇房外电箱</t>
  </si>
  <si>
    <t>三通接灯防水线</t>
  </si>
  <si>
    <t>1、10米长连灯线，2*1.5平铜芯，带5个下垂分线接灯插,间隔2米带一个；配5个登山扣；2、每个下垂线长约15CM，用2*0.5平铜线</t>
  </si>
  <si>
    <t>草菇车间排风</t>
  </si>
  <si>
    <t>5进5出排风系统</t>
  </si>
  <si>
    <t>1、根据草菇生长技术要求和菇房内菇架排放方式，采用5进气排气扇和5出气排气扇。2、12寸大五叶排气扇 3、面板尺寸:401x401mm 开孔尺寸:348x348mm （单面墙开孔尺寸）4、扇叶直径300mm 5、风量1092m³/h 6、功率50W 7、噪音49dB 8、电压频率220V/50HZ 9、适用面积35-41㎡ 10、重量3.14kg  11、配有百叶窗，采用百叶式止逆阀设计，阻挡灰尘、棉絮、飞虫、雨水等入侵，断电百叶自动闭合避免蚊虫进入室内，防止室外气流、雨水倒灌 12、全铜芯电机，噪音小，品质耐用，配置过热保护器，使用更安全 13、全新ABS塑料阻燃材质塑料，防患于未然。</t>
  </si>
  <si>
    <t>以上报价含税（普票）含运费含安装费用</t>
  </si>
  <si>
    <t>烘干房</t>
  </si>
  <si>
    <t>3P30格烘干机</t>
  </si>
  <si>
    <t>1 型号 YHJ-KFX3WⅢ/F30AN
2 设备尺寸/mm 长2520*宽1150*高2050
3 设备重量 150KG
4 主机功率 2.5KW
5 循环风机功率 1.1kw
6 循环风量 7500m³/h
7 排湿风机功率 0.075kw
8 排湿风量 800m³/h
9 额定频率 50HZ
10 额定电压 220V
11 额定电流 17A
12 额定功率 3.9KW
13 辅助电加热功率 2.4kw
14 最大功率 6.2KW
15 最大电流 28A
16 额定制热量 8.5KW
17 出风温度 65-80℃
18 适用环境温度 5℃到45℃
19 网盘数量 30个
20 房内层数 15层
21 层间距 100mm</t>
  </si>
  <si>
    <t>5P60格烘干机</t>
  </si>
  <si>
    <t>1 型号 YHJ-KFX5WⅡ/F60 ABCN
2 设备尺寸/mm 长3370*宽1780*高2200
3 设备重量 300KG
4 主机功率 4.0KW
5 循环风机功率 1.1kw*2
6 循环风量 7500m³/h*2
7 排湿风机功率 0.075kw*2
8 排湿风量 800m³/h*2
9 额定频率 50HZ
10 额定电压 380V
11 额定电流 18A
12 额定功率 6.8KW
13 辅助电加热功率 9kw
14 最大功率 15.7KW
15 最大电流 41.8A
16 额定制热量 14.5KW
17 出风温度 65-80℃
18 适用环境温度 5℃到45℃
19 网盘数量 60个
20 房内层数 15层
21 层间距 115mm</t>
  </si>
  <si>
    <t>7P90格烘干机</t>
  </si>
  <si>
    <t>1 型号 YHJ-KFX7WⅡ/F90 ABCN
2 设备尺寸/mm 长4040*宽2200*高2200
3 设备重量 430KG
4 主机功率 5.5kw
5 循环风机功率 1.1kw*2+0.75kw*2
6 循环风量 7000m³/h*2+7500m³/h*2
7 排湿风机功率 0.075kw*3
8 排湿风量 800m³/h*3
9 额定频率 50HZ
10 额定电压 380V
11 额定电流 26A
12 额定功率 10KW
13 辅助电加热功率 9kw
14 最大功率 19kw
15 最大电流 50A
16 额定制热量 19.2kw
17 出风温度 65-80℃
18 适用环境温度 5℃到45℃
19 网盘数量 90个
20 房内层数 15层
21 层间距 115mm</t>
  </si>
  <si>
    <t>合计(菌包厂+菌菇种植区域+烘干房)</t>
  </si>
</sst>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_);[Red]\(0.000\)"/>
    <numFmt numFmtId="177" formatCode="0_);[Red]\(0\)"/>
    <numFmt numFmtId="178" formatCode="0.00_);[Red]\(0.00\)"/>
    <numFmt numFmtId="179" formatCode="0.00_ "/>
    <numFmt numFmtId="180" formatCode="0.0_);[Red]\(0.0\)"/>
  </numFmts>
  <fonts count="32">
    <font>
      <sz val="12"/>
      <name val="宋体"/>
      <charset val="1"/>
    </font>
    <font>
      <sz val="11"/>
      <name val="宋体"/>
      <charset val="134"/>
    </font>
    <font>
      <b/>
      <sz val="11"/>
      <name val="宋体"/>
      <charset val="134"/>
    </font>
    <font>
      <b/>
      <sz val="28"/>
      <name val="宋体"/>
      <charset val="134"/>
    </font>
    <font>
      <b/>
      <sz val="10"/>
      <name val="宋体"/>
      <charset val="134"/>
    </font>
    <font>
      <sz val="10"/>
      <name val="宋体"/>
      <charset val="134"/>
    </font>
    <font>
      <b/>
      <sz val="16"/>
      <name val="宋体"/>
      <charset val="134"/>
    </font>
    <font>
      <sz val="10"/>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9"/>
      <color indexed="12"/>
      <name val="宋体"/>
      <charset val="134"/>
    </font>
    <font>
      <u/>
      <sz val="11"/>
      <color rgb="FF800080"/>
      <name val="宋体"/>
      <charset val="0"/>
      <scheme val="minor"/>
    </font>
    <font>
      <sz val="11"/>
      <color indexed="8"/>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0.5"/>
      <color rgb="FF000000"/>
      <name val="Times New Roman"/>
      <charset val="134"/>
    </font>
    <font>
      <sz val="10"/>
      <name val="Calibri"/>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xf numFmtId="42" fontId="8"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11"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8"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8" fillId="8" borderId="12" applyNumberFormat="0" applyFont="0" applyAlignment="0" applyProtection="0">
      <alignment vertical="center"/>
    </xf>
    <xf numFmtId="0" fontId="12"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3" applyNumberFormat="0" applyFill="0" applyAlignment="0" applyProtection="0">
      <alignment vertical="center"/>
    </xf>
    <xf numFmtId="0" fontId="21" fillId="0" borderId="13" applyNumberFormat="0" applyFill="0" applyAlignment="0" applyProtection="0">
      <alignment vertical="center"/>
    </xf>
    <xf numFmtId="0" fontId="12" fillId="10" borderId="0" applyNumberFormat="0" applyBorder="0" applyAlignment="0" applyProtection="0">
      <alignment vertical="center"/>
    </xf>
    <xf numFmtId="0" fontId="16" fillId="0" borderId="14" applyNumberFormat="0" applyFill="0" applyAlignment="0" applyProtection="0">
      <alignment vertical="center"/>
    </xf>
    <xf numFmtId="0" fontId="12" fillId="11" borderId="0" applyNumberFormat="0" applyBorder="0" applyAlignment="0" applyProtection="0">
      <alignment vertical="center"/>
    </xf>
    <xf numFmtId="0" fontId="22" fillId="12" borderId="15" applyNumberFormat="0" applyAlignment="0" applyProtection="0">
      <alignment vertical="center"/>
    </xf>
    <xf numFmtId="0" fontId="23" fillId="12" borderId="11" applyNumberFormat="0" applyAlignment="0" applyProtection="0">
      <alignment vertical="center"/>
    </xf>
    <xf numFmtId="0" fontId="24" fillId="13" borderId="16" applyNumberFormat="0" applyAlignment="0" applyProtection="0">
      <alignment vertical="center"/>
    </xf>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5" fillId="0" borderId="17" applyNumberFormat="0" applyFill="0" applyAlignment="0" applyProtection="0">
      <alignment vertical="center"/>
    </xf>
    <xf numFmtId="0" fontId="26" fillId="0" borderId="18" applyNumberFormat="0" applyFill="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29" fillId="0" borderId="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2" fillId="28" borderId="0" applyNumberFormat="0" applyBorder="0" applyAlignment="0" applyProtection="0">
      <alignment vertical="center"/>
    </xf>
    <xf numFmtId="0" fontId="29" fillId="0" borderId="0"/>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xf numFmtId="0" fontId="29" fillId="0" borderId="0"/>
    <xf numFmtId="0" fontId="29" fillId="0" borderId="0"/>
    <xf numFmtId="0" fontId="29" fillId="0" borderId="0"/>
    <xf numFmtId="0" fontId="15" fillId="0" borderId="0">
      <alignment vertical="center"/>
    </xf>
  </cellStyleXfs>
  <cellXfs count="65">
    <xf numFmtId="0" fontId="0" fillId="0" borderId="0" xfId="0"/>
    <xf numFmtId="0" fontId="0" fillId="2" borderId="0" xfId="0" applyFill="1"/>
    <xf numFmtId="0" fontId="1" fillId="2" borderId="0" xfId="10" applyFont="1" applyFill="1" applyAlignment="1">
      <alignment horizontal="center" vertical="center"/>
    </xf>
    <xf numFmtId="0" fontId="1" fillId="2" borderId="0" xfId="10" applyFont="1" applyFill="1" applyAlignment="1">
      <alignment vertical="center"/>
    </xf>
    <xf numFmtId="0" fontId="1" fillId="0" borderId="0" xfId="10" applyFont="1" applyAlignment="1">
      <alignment vertical="center"/>
    </xf>
    <xf numFmtId="0" fontId="1" fillId="0" borderId="0" xfId="10" applyFont="1" applyFill="1" applyAlignment="1">
      <alignment vertical="center"/>
    </xf>
    <xf numFmtId="0" fontId="0" fillId="0" borderId="0" xfId="0" applyFill="1"/>
    <xf numFmtId="0" fontId="2" fillId="2" borderId="0" xfId="10" applyFont="1" applyFill="1" applyAlignment="1">
      <alignment vertical="center"/>
    </xf>
    <xf numFmtId="0" fontId="0" fillId="0" borderId="1" xfId="0" applyBorder="1"/>
    <xf numFmtId="177" fontId="0" fillId="0" borderId="1" xfId="0" applyNumberFormat="1" applyBorder="1" applyAlignment="1">
      <alignment horizontal="center"/>
    </xf>
    <xf numFmtId="176" fontId="0" fillId="0" borderId="1" xfId="0" applyNumberFormat="1" applyBorder="1" applyAlignment="1">
      <alignment horizontal="center"/>
    </xf>
    <xf numFmtId="178" fontId="0" fillId="0" borderId="1" xfId="0" applyNumberFormat="1" applyBorder="1" applyAlignment="1">
      <alignment horizontal="center"/>
    </xf>
    <xf numFmtId="179" fontId="0" fillId="0" borderId="1" xfId="0" applyNumberFormat="1" applyBorder="1" applyAlignment="1">
      <alignment horizontal="center"/>
    </xf>
    <xf numFmtId="180" fontId="0" fillId="0" borderId="1" xfId="0" applyNumberFormat="1" applyBorder="1" applyAlignment="1">
      <alignment horizontal="center"/>
    </xf>
    <xf numFmtId="178" fontId="0" fillId="0" borderId="1" xfId="0" applyNumberFormat="1" applyBorder="1" applyAlignment="1">
      <alignment vertical="center"/>
    </xf>
    <xf numFmtId="176" fontId="3" fillId="2" borderId="2" xfId="10" applyNumberFormat="1" applyFont="1" applyFill="1" applyBorder="1" applyAlignment="1">
      <alignment horizontal="center" vertical="center" wrapText="1"/>
    </xf>
    <xf numFmtId="176" fontId="3" fillId="2" borderId="3" xfId="10" applyNumberFormat="1" applyFont="1" applyFill="1" applyBorder="1" applyAlignment="1">
      <alignment horizontal="center" vertical="center" wrapText="1"/>
    </xf>
    <xf numFmtId="179" fontId="3" fillId="2" borderId="3" xfId="10" applyNumberFormat="1" applyFont="1" applyFill="1" applyBorder="1" applyAlignment="1">
      <alignment horizontal="center" vertical="center" wrapText="1"/>
    </xf>
    <xf numFmtId="176" fontId="3" fillId="2" borderId="4" xfId="10" applyNumberFormat="1" applyFont="1" applyFill="1" applyBorder="1" applyAlignment="1">
      <alignment horizontal="center" vertical="center" wrapText="1"/>
    </xf>
    <xf numFmtId="177" fontId="4" fillId="2" borderId="1" xfId="10" applyNumberFormat="1" applyFont="1" applyFill="1" applyBorder="1" applyAlignment="1">
      <alignment horizontal="center" vertical="center" wrapText="1"/>
    </xf>
    <xf numFmtId="176" fontId="4" fillId="2" borderId="1" xfId="10" applyNumberFormat="1" applyFont="1" applyFill="1" applyBorder="1" applyAlignment="1">
      <alignment horizontal="center" vertical="center" wrapText="1"/>
    </xf>
    <xf numFmtId="178" fontId="4" fillId="2" borderId="1" xfId="10" applyNumberFormat="1" applyFont="1" applyFill="1" applyBorder="1" applyAlignment="1">
      <alignment horizontal="center" vertical="center" wrapText="1"/>
    </xf>
    <xf numFmtId="179" fontId="4" fillId="2" borderId="1" xfId="10" applyNumberFormat="1" applyFont="1" applyFill="1" applyBorder="1" applyAlignment="1">
      <alignment horizontal="center" vertical="center" wrapText="1"/>
    </xf>
    <xf numFmtId="180" fontId="4" fillId="2" borderId="1" xfId="10" applyNumberFormat="1" applyFont="1" applyFill="1" applyBorder="1" applyAlignment="1">
      <alignment horizontal="center" vertical="center" wrapText="1"/>
    </xf>
    <xf numFmtId="177" fontId="5" fillId="2" borderId="5" xfId="10" applyNumberFormat="1" applyFont="1" applyFill="1" applyBorder="1" applyAlignment="1">
      <alignment horizontal="center" vertical="center" wrapText="1"/>
    </xf>
    <xf numFmtId="176" fontId="5" fillId="2" borderId="5" xfId="10" applyNumberFormat="1" applyFont="1" applyFill="1" applyBorder="1" applyAlignment="1">
      <alignment horizontal="center" vertical="center" wrapText="1"/>
    </xf>
    <xf numFmtId="178" fontId="5" fillId="2" borderId="1" xfId="10" applyNumberFormat="1" applyFont="1" applyFill="1" applyBorder="1" applyAlignment="1">
      <alignment horizontal="center" vertical="center" wrapText="1"/>
    </xf>
    <xf numFmtId="177" fontId="5" fillId="2" borderId="1" xfId="10" applyNumberFormat="1" applyFont="1" applyFill="1" applyBorder="1" applyAlignment="1">
      <alignment horizontal="center" vertical="center" wrapText="1"/>
    </xf>
    <xf numFmtId="179" fontId="5" fillId="2" borderId="1" xfId="10" applyNumberFormat="1" applyFont="1" applyFill="1" applyBorder="1" applyAlignment="1">
      <alignment horizontal="center" vertical="center" wrapText="1"/>
    </xf>
    <xf numFmtId="180" fontId="5" fillId="2" borderId="1" xfId="10" applyNumberFormat="1" applyFont="1" applyFill="1" applyBorder="1" applyAlignment="1">
      <alignment horizontal="center" vertical="center" wrapText="1"/>
    </xf>
    <xf numFmtId="178" fontId="5" fillId="2" borderId="1" xfId="10" applyNumberFormat="1" applyFont="1" applyFill="1" applyBorder="1" applyAlignment="1">
      <alignment vertical="center" wrapText="1"/>
    </xf>
    <xf numFmtId="177" fontId="5" fillId="2" borderId="6" xfId="10" applyNumberFormat="1" applyFont="1" applyFill="1" applyBorder="1" applyAlignment="1">
      <alignment horizontal="center" vertical="center" wrapText="1"/>
    </xf>
    <xf numFmtId="176" fontId="5" fillId="2" borderId="6" xfId="10" applyNumberFormat="1" applyFont="1" applyFill="1" applyBorder="1" applyAlignment="1">
      <alignment horizontal="center" vertical="center" wrapText="1"/>
    </xf>
    <xf numFmtId="177" fontId="5" fillId="2" borderId="7" xfId="10" applyNumberFormat="1" applyFont="1" applyFill="1" applyBorder="1" applyAlignment="1">
      <alignment horizontal="center" vertical="center" wrapText="1"/>
    </xf>
    <xf numFmtId="176" fontId="5" fillId="2" borderId="7" xfId="10" applyNumberFormat="1" applyFont="1" applyFill="1" applyBorder="1" applyAlignment="1">
      <alignment horizontal="center" vertical="center" wrapText="1"/>
    </xf>
    <xf numFmtId="177" fontId="5" fillId="0" borderId="7" xfId="10" applyNumberFormat="1" applyFont="1" applyBorder="1" applyAlignment="1">
      <alignment horizontal="center" vertical="center" wrapText="1"/>
    </xf>
    <xf numFmtId="176" fontId="5" fillId="0" borderId="7" xfId="10" applyNumberFormat="1" applyFont="1" applyBorder="1" applyAlignment="1">
      <alignment horizontal="center" vertical="center" wrapText="1"/>
    </xf>
    <xf numFmtId="178" fontId="5" fillId="0" borderId="1" xfId="10" applyNumberFormat="1" applyFont="1" applyBorder="1" applyAlignment="1">
      <alignment horizontal="center" vertical="center" wrapText="1"/>
    </xf>
    <xf numFmtId="177" fontId="5" fillId="0" borderId="1" xfId="10" applyNumberFormat="1" applyFont="1" applyBorder="1" applyAlignment="1">
      <alignment horizontal="center" vertical="center" wrapText="1"/>
    </xf>
    <xf numFmtId="179" fontId="5" fillId="0" borderId="1" xfId="10" applyNumberFormat="1" applyFont="1" applyBorder="1" applyAlignment="1">
      <alignment horizontal="center" vertical="center" wrapText="1"/>
    </xf>
    <xf numFmtId="180" fontId="5" fillId="0" borderId="1" xfId="10" applyNumberFormat="1" applyFont="1" applyBorder="1" applyAlignment="1">
      <alignment horizontal="center" vertical="center" wrapText="1"/>
    </xf>
    <xf numFmtId="178" fontId="5" fillId="0" borderId="1" xfId="10" applyNumberFormat="1" applyFont="1" applyBorder="1" applyAlignment="1">
      <alignment vertical="center" wrapText="1"/>
    </xf>
    <xf numFmtId="177" fontId="5" fillId="0" borderId="7" xfId="10" applyNumberFormat="1" applyFont="1" applyFill="1" applyBorder="1" applyAlignment="1">
      <alignment horizontal="center" vertical="center" wrapText="1"/>
    </xf>
    <xf numFmtId="176" fontId="5" fillId="0" borderId="7" xfId="10" applyNumberFormat="1" applyFont="1" applyFill="1" applyBorder="1" applyAlignment="1">
      <alignment horizontal="center" vertical="center" wrapText="1"/>
    </xf>
    <xf numFmtId="178" fontId="5" fillId="0" borderId="1" xfId="10" applyNumberFormat="1" applyFont="1" applyFill="1" applyBorder="1" applyAlignment="1">
      <alignment horizontal="center" vertical="center" wrapText="1"/>
    </xf>
    <xf numFmtId="177" fontId="5" fillId="0" borderId="1" xfId="10" applyNumberFormat="1" applyFont="1" applyFill="1" applyBorder="1" applyAlignment="1">
      <alignment horizontal="center" vertical="center" wrapText="1"/>
    </xf>
    <xf numFmtId="179" fontId="5" fillId="0" borderId="1" xfId="10" applyNumberFormat="1" applyFont="1" applyFill="1" applyBorder="1" applyAlignment="1">
      <alignment horizontal="center" vertical="center" wrapText="1"/>
    </xf>
    <xf numFmtId="180" fontId="5" fillId="0" borderId="1" xfId="10" applyNumberFormat="1" applyFont="1" applyFill="1" applyBorder="1" applyAlignment="1">
      <alignment horizontal="center" vertical="center" wrapText="1"/>
    </xf>
    <xf numFmtId="178" fontId="5" fillId="0" borderId="1" xfId="10" applyNumberFormat="1" applyFont="1" applyFill="1" applyBorder="1" applyAlignment="1">
      <alignment vertical="center" wrapText="1"/>
    </xf>
    <xf numFmtId="177" fontId="5" fillId="0" borderId="6" xfId="10" applyNumberFormat="1" applyFont="1" applyFill="1" applyBorder="1" applyAlignment="1">
      <alignment horizontal="center" vertical="center" wrapText="1"/>
    </xf>
    <xf numFmtId="176" fontId="5" fillId="0" borderId="6" xfId="10" applyNumberFormat="1" applyFont="1" applyFill="1" applyBorder="1" applyAlignment="1">
      <alignment horizontal="center" vertical="center" wrapText="1"/>
    </xf>
    <xf numFmtId="176" fontId="3" fillId="2" borderId="1" xfId="10" applyNumberFormat="1" applyFont="1" applyFill="1" applyBorder="1" applyAlignment="1">
      <alignment horizontal="center" vertical="center" wrapText="1"/>
    </xf>
    <xf numFmtId="176" fontId="6" fillId="2" borderId="1" xfId="10" applyNumberFormat="1" applyFont="1" applyFill="1" applyBorder="1" applyAlignment="1">
      <alignment horizontal="center" vertical="center" wrapText="1"/>
    </xf>
    <xf numFmtId="179" fontId="6" fillId="2" borderId="1" xfId="10" applyNumberFormat="1" applyFont="1" applyFill="1" applyBorder="1" applyAlignment="1">
      <alignment horizontal="center" vertical="center" wrapText="1"/>
    </xf>
    <xf numFmtId="176" fontId="5" fillId="2" borderId="1" xfId="10" applyNumberFormat="1" applyFont="1" applyFill="1" applyBorder="1" applyAlignment="1">
      <alignment horizontal="center" vertical="center" wrapText="1"/>
    </xf>
    <xf numFmtId="178" fontId="1" fillId="2" borderId="1" xfId="10" applyNumberFormat="1" applyFont="1" applyFill="1" applyBorder="1" applyAlignment="1">
      <alignment horizontal="center" vertical="center"/>
    </xf>
    <xf numFmtId="178" fontId="5" fillId="2" borderId="1" xfId="10" applyNumberFormat="1" applyFont="1" applyFill="1" applyBorder="1" applyAlignment="1">
      <alignment horizontal="left" vertical="center" wrapText="1"/>
    </xf>
    <xf numFmtId="178" fontId="4" fillId="2" borderId="1" xfId="10" applyNumberFormat="1" applyFont="1" applyFill="1" applyBorder="1" applyAlignment="1">
      <alignment vertical="center" wrapText="1"/>
    </xf>
    <xf numFmtId="178" fontId="5" fillId="2" borderId="5" xfId="10" applyNumberFormat="1" applyFont="1" applyFill="1" applyBorder="1" applyAlignment="1">
      <alignment horizontal="left" vertical="center" wrapText="1"/>
    </xf>
    <xf numFmtId="178" fontId="5" fillId="2" borderId="6" xfId="10" applyNumberFormat="1" applyFont="1" applyFill="1" applyBorder="1" applyAlignment="1">
      <alignment horizontal="left" vertical="center" wrapText="1"/>
    </xf>
    <xf numFmtId="178" fontId="7" fillId="2" borderId="1" xfId="10" applyNumberFormat="1" applyFont="1" applyFill="1" applyBorder="1" applyAlignment="1">
      <alignment horizontal="left" vertical="center" wrapText="1"/>
    </xf>
    <xf numFmtId="176" fontId="3" fillId="2" borderId="8" xfId="10" applyNumberFormat="1" applyFont="1" applyFill="1" applyBorder="1" applyAlignment="1">
      <alignment horizontal="center" vertical="center" wrapText="1"/>
    </xf>
    <xf numFmtId="176" fontId="3" fillId="2" borderId="9" xfId="10" applyNumberFormat="1" applyFont="1" applyFill="1" applyBorder="1" applyAlignment="1">
      <alignment horizontal="center" vertical="center" wrapText="1"/>
    </xf>
    <xf numFmtId="176" fontId="3" fillId="2" borderId="10" xfId="10" applyNumberFormat="1" applyFont="1" applyFill="1" applyBorder="1" applyAlignment="1">
      <alignment horizontal="center" vertical="center" wrapText="1"/>
    </xf>
    <xf numFmtId="177" fontId="0" fillId="0" borderId="1" xfId="0" applyNumberFormat="1" applyBorder="1" applyAlignment="1">
      <alignment horizontal="center" vertical="center"/>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常规报价" xfId="37"/>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_x4_" xfId="52"/>
    <cellStyle name="Normal200812 Moon price 整理" xfId="53"/>
    <cellStyle name="常规 2" xfId="54"/>
    <cellStyle name="常规 3" xfId="55"/>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6"/>
  <sheetViews>
    <sheetView tabSelected="1" topLeftCell="A3" workbookViewId="0">
      <selection activeCell="G5" sqref="G5"/>
    </sheetView>
  </sheetViews>
  <sheetFormatPr defaultColWidth="8" defaultRowHeight="14.25" outlineLevelCol="7"/>
  <cols>
    <col min="1" max="1" width="7.33333333333333" style="9" customWidth="1"/>
    <col min="2" max="2" width="11.3333333333333" style="10" customWidth="1"/>
    <col min="3" max="3" width="26" style="11" customWidth="1"/>
    <col min="4" max="4" width="5" style="11" customWidth="1"/>
    <col min="5" max="5" width="9.83333333333333" style="9" customWidth="1"/>
    <col min="6" max="6" width="14.0833333333333" style="12" customWidth="1"/>
    <col min="7" max="7" width="26.25" style="13" customWidth="1"/>
    <col min="8" max="8" width="127" style="14" customWidth="1"/>
    <col min="9" max="185" width="7.58333333333333" customWidth="1"/>
    <col min="186" max="186" width="7.58333333333333"/>
  </cols>
  <sheetData>
    <row r="1" s="1" customFormat="1" ht="44" customHeight="1" spans="1:8">
      <c r="A1" s="15" t="s">
        <v>0</v>
      </c>
      <c r="B1" s="16"/>
      <c r="C1" s="16"/>
      <c r="D1" s="16"/>
      <c r="E1" s="16"/>
      <c r="F1" s="17"/>
      <c r="G1" s="16"/>
      <c r="H1" s="18"/>
    </row>
    <row r="2" s="2" customFormat="1" ht="28" customHeight="1" spans="1:8">
      <c r="A2" s="19" t="s">
        <v>1</v>
      </c>
      <c r="B2" s="20" t="s">
        <v>2</v>
      </c>
      <c r="C2" s="21" t="s">
        <v>3</v>
      </c>
      <c r="D2" s="21" t="s">
        <v>4</v>
      </c>
      <c r="E2" s="19" t="s">
        <v>5</v>
      </c>
      <c r="F2" s="22" t="s">
        <v>6</v>
      </c>
      <c r="G2" s="23" t="s">
        <v>7</v>
      </c>
      <c r="H2" s="21" t="s">
        <v>8</v>
      </c>
    </row>
    <row r="3" s="3" customFormat="1" ht="225" customHeight="1" spans="1:8">
      <c r="A3" s="24">
        <v>1</v>
      </c>
      <c r="B3" s="25" t="s">
        <v>9</v>
      </c>
      <c r="C3" s="26" t="s">
        <v>10</v>
      </c>
      <c r="D3" s="26" t="s">
        <v>11</v>
      </c>
      <c r="E3" s="27">
        <v>2</v>
      </c>
      <c r="F3" s="28"/>
      <c r="G3" s="29">
        <f>F3*E3</f>
        <v>0</v>
      </c>
      <c r="H3" s="30" t="s">
        <v>12</v>
      </c>
    </row>
    <row r="4" s="3" customFormat="1" ht="87" customHeight="1" spans="1:8">
      <c r="A4" s="31"/>
      <c r="B4" s="32"/>
      <c r="C4" s="26" t="s">
        <v>13</v>
      </c>
      <c r="D4" s="26" t="s">
        <v>11</v>
      </c>
      <c r="E4" s="27">
        <v>2</v>
      </c>
      <c r="F4" s="28"/>
      <c r="G4" s="29">
        <f>F4*E4</f>
        <v>0</v>
      </c>
      <c r="H4" s="30" t="s">
        <v>14</v>
      </c>
    </row>
    <row r="5" s="3" customFormat="1" ht="51" customHeight="1" spans="1:8">
      <c r="A5" s="20" t="s">
        <v>15</v>
      </c>
      <c r="B5" s="20"/>
      <c r="C5" s="20"/>
      <c r="D5" s="20"/>
      <c r="E5" s="20"/>
      <c r="F5" s="22"/>
      <c r="G5" s="23">
        <f>G4+G3</f>
        <v>0</v>
      </c>
      <c r="H5" s="30"/>
    </row>
    <row r="6" s="3" customFormat="1" ht="66" customHeight="1" spans="1:8">
      <c r="A6" s="24">
        <v>2</v>
      </c>
      <c r="B6" s="25" t="s">
        <v>16</v>
      </c>
      <c r="C6" s="26" t="s">
        <v>17</v>
      </c>
      <c r="D6" s="26" t="s">
        <v>11</v>
      </c>
      <c r="E6" s="27">
        <v>1</v>
      </c>
      <c r="F6" s="28"/>
      <c r="G6" s="29">
        <f>F6*E6</f>
        <v>0</v>
      </c>
      <c r="H6" s="30" t="s">
        <v>18</v>
      </c>
    </row>
    <row r="7" s="3" customFormat="1" ht="63" customHeight="1" spans="1:8">
      <c r="A7" s="33"/>
      <c r="B7" s="34"/>
      <c r="C7" s="26" t="s">
        <v>19</v>
      </c>
      <c r="D7" s="26" t="s">
        <v>20</v>
      </c>
      <c r="E7" s="27">
        <v>1</v>
      </c>
      <c r="F7" s="28"/>
      <c r="G7" s="29">
        <f t="shared" ref="G7:G14" si="0">F7*E7</f>
        <v>0</v>
      </c>
      <c r="H7" s="30" t="s">
        <v>21</v>
      </c>
    </row>
    <row r="8" s="3" customFormat="1" ht="59" customHeight="1" spans="1:8">
      <c r="A8" s="33"/>
      <c r="B8" s="34"/>
      <c r="C8" s="26" t="s">
        <v>22</v>
      </c>
      <c r="D8" s="26" t="s">
        <v>11</v>
      </c>
      <c r="E8" s="27">
        <v>1</v>
      </c>
      <c r="F8" s="28"/>
      <c r="G8" s="29">
        <f t="shared" si="0"/>
        <v>0</v>
      </c>
      <c r="H8" s="30" t="s">
        <v>23</v>
      </c>
    </row>
    <row r="9" s="3" customFormat="1" ht="64" customHeight="1" spans="1:8">
      <c r="A9" s="33"/>
      <c r="B9" s="34"/>
      <c r="C9" s="26" t="s">
        <v>19</v>
      </c>
      <c r="D9" s="26" t="s">
        <v>20</v>
      </c>
      <c r="E9" s="27">
        <v>1</v>
      </c>
      <c r="F9" s="28"/>
      <c r="G9" s="29">
        <f t="shared" si="0"/>
        <v>0</v>
      </c>
      <c r="H9" s="30" t="s">
        <v>24</v>
      </c>
    </row>
    <row r="10" s="3" customFormat="1" ht="28" customHeight="1" spans="1:8">
      <c r="A10" s="33"/>
      <c r="B10" s="34"/>
      <c r="C10" s="26" t="s">
        <v>25</v>
      </c>
      <c r="D10" s="26" t="s">
        <v>20</v>
      </c>
      <c r="E10" s="27">
        <v>1</v>
      </c>
      <c r="F10" s="28"/>
      <c r="G10" s="29">
        <f t="shared" si="0"/>
        <v>0</v>
      </c>
      <c r="H10" s="30" t="s">
        <v>26</v>
      </c>
    </row>
    <row r="11" s="3" customFormat="1" ht="42" customHeight="1" spans="1:8">
      <c r="A11" s="33"/>
      <c r="B11" s="34"/>
      <c r="C11" s="26" t="s">
        <v>27</v>
      </c>
      <c r="D11" s="26" t="s">
        <v>11</v>
      </c>
      <c r="E11" s="27">
        <v>1</v>
      </c>
      <c r="F11" s="28"/>
      <c r="G11" s="29">
        <f t="shared" si="0"/>
        <v>0</v>
      </c>
      <c r="H11" s="30" t="s">
        <v>28</v>
      </c>
    </row>
    <row r="12" s="3" customFormat="1" ht="28" customHeight="1" spans="1:8">
      <c r="A12" s="33"/>
      <c r="B12" s="34"/>
      <c r="C12" s="26" t="s">
        <v>29</v>
      </c>
      <c r="D12" s="26" t="s">
        <v>20</v>
      </c>
      <c r="E12" s="27">
        <v>1</v>
      </c>
      <c r="F12" s="28"/>
      <c r="G12" s="29">
        <f t="shared" si="0"/>
        <v>0</v>
      </c>
      <c r="H12" s="30" t="s">
        <v>30</v>
      </c>
    </row>
    <row r="13" s="3" customFormat="1" ht="66" customHeight="1" spans="1:8">
      <c r="A13" s="33"/>
      <c r="B13" s="34"/>
      <c r="C13" s="26" t="s">
        <v>31</v>
      </c>
      <c r="D13" s="26" t="s">
        <v>32</v>
      </c>
      <c r="E13" s="27">
        <v>1</v>
      </c>
      <c r="F13" s="28"/>
      <c r="G13" s="29">
        <f t="shared" si="0"/>
        <v>0</v>
      </c>
      <c r="H13" s="30" t="s">
        <v>33</v>
      </c>
    </row>
    <row r="14" s="3" customFormat="1" ht="72" customHeight="1" spans="1:8">
      <c r="A14" s="31"/>
      <c r="B14" s="32"/>
      <c r="C14" s="26" t="s">
        <v>34</v>
      </c>
      <c r="D14" s="26" t="s">
        <v>32</v>
      </c>
      <c r="E14" s="27">
        <v>1</v>
      </c>
      <c r="F14" s="28"/>
      <c r="G14" s="29">
        <f t="shared" si="0"/>
        <v>0</v>
      </c>
      <c r="H14" s="30" t="s">
        <v>35</v>
      </c>
    </row>
    <row r="15" s="3" customFormat="1" ht="51" customHeight="1" spans="1:8">
      <c r="A15" s="20" t="s">
        <v>15</v>
      </c>
      <c r="B15" s="20"/>
      <c r="C15" s="20"/>
      <c r="D15" s="20"/>
      <c r="E15" s="20"/>
      <c r="F15" s="22"/>
      <c r="G15" s="23">
        <f>SUM(G6:G14)</f>
        <v>0</v>
      </c>
      <c r="H15" s="30"/>
    </row>
    <row r="16" s="3" customFormat="1" ht="105" customHeight="1" spans="1:8">
      <c r="A16" s="24">
        <v>3</v>
      </c>
      <c r="B16" s="25" t="s">
        <v>36</v>
      </c>
      <c r="C16" s="26" t="s">
        <v>37</v>
      </c>
      <c r="D16" s="26" t="s">
        <v>11</v>
      </c>
      <c r="E16" s="27">
        <v>2</v>
      </c>
      <c r="F16" s="28"/>
      <c r="G16" s="29">
        <f>F16*E16</f>
        <v>0</v>
      </c>
      <c r="H16" s="30" t="s">
        <v>38</v>
      </c>
    </row>
    <row r="17" s="4" customFormat="1" ht="127" customHeight="1" spans="1:8">
      <c r="A17" s="35"/>
      <c r="B17" s="36"/>
      <c r="C17" s="37" t="s">
        <v>39</v>
      </c>
      <c r="D17" s="37" t="s">
        <v>11</v>
      </c>
      <c r="E17" s="38">
        <v>1</v>
      </c>
      <c r="F17" s="39"/>
      <c r="G17" s="40">
        <f>F17*E17</f>
        <v>0</v>
      </c>
      <c r="H17" s="41" t="s">
        <v>40</v>
      </c>
    </row>
    <row r="18" s="3" customFormat="1" ht="56" customHeight="1" spans="1:8">
      <c r="A18" s="33"/>
      <c r="B18" s="34"/>
      <c r="C18" s="26" t="s">
        <v>41</v>
      </c>
      <c r="D18" s="26" t="s">
        <v>42</v>
      </c>
      <c r="E18" s="27">
        <v>100000</v>
      </c>
      <c r="F18" s="28"/>
      <c r="G18" s="29">
        <f>F18*E18</f>
        <v>0</v>
      </c>
      <c r="H18" s="30" t="s">
        <v>43</v>
      </c>
    </row>
    <row r="19" s="3" customFormat="1" ht="59" customHeight="1" spans="1:8">
      <c r="A19" s="33"/>
      <c r="B19" s="34"/>
      <c r="C19" s="26" t="s">
        <v>44</v>
      </c>
      <c r="D19" s="26" t="s">
        <v>42</v>
      </c>
      <c r="E19" s="27">
        <v>600</v>
      </c>
      <c r="F19" s="28"/>
      <c r="G19" s="29">
        <f>F19*E19</f>
        <v>0</v>
      </c>
      <c r="H19" s="30" t="s">
        <v>45</v>
      </c>
    </row>
    <row r="20" s="3" customFormat="1" ht="80" customHeight="1" spans="1:8">
      <c r="A20" s="31"/>
      <c r="B20" s="32"/>
      <c r="C20" s="26" t="s">
        <v>46</v>
      </c>
      <c r="D20" s="26" t="s">
        <v>42</v>
      </c>
      <c r="E20" s="27">
        <v>128</v>
      </c>
      <c r="F20" s="28"/>
      <c r="G20" s="29">
        <f>F20*E20</f>
        <v>0</v>
      </c>
      <c r="H20" s="30" t="s">
        <v>47</v>
      </c>
    </row>
    <row r="21" s="3" customFormat="1" ht="51" customHeight="1" spans="1:8">
      <c r="A21" s="20" t="s">
        <v>15</v>
      </c>
      <c r="B21" s="20"/>
      <c r="C21" s="20"/>
      <c r="D21" s="20"/>
      <c r="E21" s="20"/>
      <c r="F21" s="22"/>
      <c r="G21" s="23">
        <f>SUM(G16:G20)</f>
        <v>0</v>
      </c>
      <c r="H21" s="30"/>
    </row>
    <row r="22" s="3" customFormat="1" ht="28" customHeight="1" spans="1:8">
      <c r="A22" s="24">
        <v>4</v>
      </c>
      <c r="B22" s="25" t="s">
        <v>48</v>
      </c>
      <c r="C22" s="26" t="s">
        <v>49</v>
      </c>
      <c r="D22" s="26" t="s">
        <v>32</v>
      </c>
      <c r="E22" s="27">
        <v>1</v>
      </c>
      <c r="F22" s="28"/>
      <c r="G22" s="29">
        <f>F22*E22</f>
        <v>0</v>
      </c>
      <c r="H22" s="30" t="s">
        <v>50</v>
      </c>
    </row>
    <row r="23" s="5" customFormat="1" ht="28" customHeight="1" spans="1:8">
      <c r="A23" s="42"/>
      <c r="B23" s="43"/>
      <c r="C23" s="44" t="s">
        <v>51</v>
      </c>
      <c r="D23" s="44" t="s">
        <v>32</v>
      </c>
      <c r="E23" s="45">
        <v>1</v>
      </c>
      <c r="F23" s="46"/>
      <c r="G23" s="47">
        <f t="shared" ref="G23:G29" si="1">F23*E23</f>
        <v>0</v>
      </c>
      <c r="H23" s="48" t="s">
        <v>52</v>
      </c>
    </row>
    <row r="24" s="5" customFormat="1" ht="34" customHeight="1" spans="1:8">
      <c r="A24" s="42"/>
      <c r="B24" s="43"/>
      <c r="C24" s="45" t="s">
        <v>53</v>
      </c>
      <c r="D24" s="45" t="s">
        <v>11</v>
      </c>
      <c r="E24" s="45">
        <v>1</v>
      </c>
      <c r="F24" s="46"/>
      <c r="G24" s="47">
        <f t="shared" si="1"/>
        <v>0</v>
      </c>
      <c r="H24" s="48" t="s">
        <v>54</v>
      </c>
    </row>
    <row r="25" s="5" customFormat="1" ht="34" customHeight="1" spans="1:8">
      <c r="A25" s="42"/>
      <c r="B25" s="43"/>
      <c r="C25" s="45" t="s">
        <v>55</v>
      </c>
      <c r="D25" s="45" t="s">
        <v>11</v>
      </c>
      <c r="E25" s="45">
        <v>3</v>
      </c>
      <c r="F25" s="46"/>
      <c r="G25" s="47">
        <f t="shared" si="1"/>
        <v>0</v>
      </c>
      <c r="H25" s="48" t="s">
        <v>56</v>
      </c>
    </row>
    <row r="26" s="5" customFormat="1" ht="34" customHeight="1" spans="1:8">
      <c r="A26" s="42"/>
      <c r="B26" s="43"/>
      <c r="C26" s="45" t="s">
        <v>57</v>
      </c>
      <c r="D26" s="45" t="s">
        <v>32</v>
      </c>
      <c r="E26" s="45">
        <v>3</v>
      </c>
      <c r="F26" s="46"/>
      <c r="G26" s="47">
        <f t="shared" si="1"/>
        <v>0</v>
      </c>
      <c r="H26" s="48" t="s">
        <v>58</v>
      </c>
    </row>
    <row r="27" s="5" customFormat="1" ht="34" customHeight="1" spans="1:8">
      <c r="A27" s="42"/>
      <c r="B27" s="43"/>
      <c r="C27" s="45" t="s">
        <v>59</v>
      </c>
      <c r="D27" s="45" t="s">
        <v>32</v>
      </c>
      <c r="E27" s="45">
        <v>1</v>
      </c>
      <c r="F27" s="46"/>
      <c r="G27" s="47">
        <f t="shared" si="1"/>
        <v>0</v>
      </c>
      <c r="H27" s="48" t="s">
        <v>60</v>
      </c>
    </row>
    <row r="28" s="6" customFormat="1" ht="34" customHeight="1" spans="1:8">
      <c r="A28" s="42"/>
      <c r="B28" s="43"/>
      <c r="C28" s="45" t="s">
        <v>61</v>
      </c>
      <c r="D28" s="45" t="s">
        <v>32</v>
      </c>
      <c r="E28" s="45">
        <v>1</v>
      </c>
      <c r="F28" s="46"/>
      <c r="G28" s="47">
        <f t="shared" si="1"/>
        <v>0</v>
      </c>
      <c r="H28" s="48" t="s">
        <v>62</v>
      </c>
    </row>
    <row r="29" s="6" customFormat="1" ht="34" customHeight="1" spans="1:8">
      <c r="A29" s="49"/>
      <c r="B29" s="50"/>
      <c r="C29" s="45" t="s">
        <v>63</v>
      </c>
      <c r="D29" s="45" t="s">
        <v>32</v>
      </c>
      <c r="E29" s="45">
        <v>1</v>
      </c>
      <c r="F29" s="46"/>
      <c r="G29" s="47">
        <f t="shared" si="1"/>
        <v>0</v>
      </c>
      <c r="H29" s="48" t="s">
        <v>64</v>
      </c>
    </row>
    <row r="30" s="3" customFormat="1" ht="51" customHeight="1" spans="1:8">
      <c r="A30" s="20" t="s">
        <v>15</v>
      </c>
      <c r="B30" s="20"/>
      <c r="C30" s="20"/>
      <c r="D30" s="20"/>
      <c r="E30" s="20"/>
      <c r="F30" s="22"/>
      <c r="G30" s="23">
        <f>SUM(G22:G29)</f>
        <v>0</v>
      </c>
      <c r="H30" s="30"/>
    </row>
    <row r="31" s="3" customFormat="1" ht="51" customHeight="1" spans="1:8">
      <c r="A31" s="20" t="s">
        <v>65</v>
      </c>
      <c r="B31" s="20"/>
      <c r="C31" s="20"/>
      <c r="D31" s="20"/>
      <c r="E31" s="20"/>
      <c r="F31" s="22"/>
      <c r="G31" s="23">
        <f>G30+G21+G15+G5</f>
        <v>0</v>
      </c>
      <c r="H31" s="30"/>
    </row>
    <row r="32" s="1" customFormat="1" ht="44" customHeight="1" spans="1:8">
      <c r="A32" s="51" t="s">
        <v>66</v>
      </c>
      <c r="B32" s="52"/>
      <c r="C32" s="52"/>
      <c r="D32" s="52"/>
      <c r="E32" s="52"/>
      <c r="F32" s="53"/>
      <c r="G32" s="52"/>
      <c r="H32" s="52"/>
    </row>
    <row r="33" s="1" customFormat="1" ht="7" hidden="1" customHeight="1" spans="1:8">
      <c r="A33" s="52"/>
      <c r="B33" s="52"/>
      <c r="C33" s="52"/>
      <c r="D33" s="52"/>
      <c r="E33" s="52"/>
      <c r="F33" s="53"/>
      <c r="G33" s="52"/>
      <c r="H33" s="52"/>
    </row>
    <row r="34" s="2" customFormat="1" ht="28" customHeight="1" spans="1:8">
      <c r="A34" s="19" t="s">
        <v>1</v>
      </c>
      <c r="B34" s="20" t="s">
        <v>2</v>
      </c>
      <c r="C34" s="21" t="s">
        <v>3</v>
      </c>
      <c r="D34" s="21" t="s">
        <v>4</v>
      </c>
      <c r="E34" s="19" t="s">
        <v>5</v>
      </c>
      <c r="F34" s="22" t="s">
        <v>6</v>
      </c>
      <c r="G34" s="23" t="s">
        <v>7</v>
      </c>
      <c r="H34" s="21" t="s">
        <v>8</v>
      </c>
    </row>
    <row r="35" s="3" customFormat="1" ht="28" customHeight="1" spans="1:8">
      <c r="A35" s="24">
        <v>1</v>
      </c>
      <c r="B35" s="54" t="s">
        <v>67</v>
      </c>
      <c r="C35" s="26"/>
      <c r="D35" s="26" t="s">
        <v>68</v>
      </c>
      <c r="E35" s="27">
        <v>3166</v>
      </c>
      <c r="F35" s="28"/>
      <c r="G35" s="29">
        <f t="shared" ref="G35:G39" si="2">F35*E35</f>
        <v>0</v>
      </c>
      <c r="H35" s="30" t="s">
        <v>69</v>
      </c>
    </row>
    <row r="36" s="3" customFormat="1" ht="28" customHeight="1" spans="1:8">
      <c r="A36" s="33"/>
      <c r="B36" s="54"/>
      <c r="C36" s="26" t="s">
        <v>70</v>
      </c>
      <c r="D36" s="26" t="s">
        <v>71</v>
      </c>
      <c r="E36" s="27">
        <v>17</v>
      </c>
      <c r="F36" s="28"/>
      <c r="G36" s="29">
        <f t="shared" si="2"/>
        <v>0</v>
      </c>
      <c r="H36" s="30" t="s">
        <v>72</v>
      </c>
    </row>
    <row r="37" s="3" customFormat="1" ht="28" customHeight="1" spans="1:8">
      <c r="A37" s="33"/>
      <c r="B37" s="54"/>
      <c r="C37" s="55" t="s">
        <v>73</v>
      </c>
      <c r="D37" s="26" t="s">
        <v>68</v>
      </c>
      <c r="E37" s="27">
        <v>3166</v>
      </c>
      <c r="F37" s="28"/>
      <c r="G37" s="29">
        <f t="shared" si="2"/>
        <v>0</v>
      </c>
      <c r="H37" s="30" t="s">
        <v>74</v>
      </c>
    </row>
    <row r="38" s="3" customFormat="1" ht="28" customHeight="1" spans="1:8">
      <c r="A38" s="33"/>
      <c r="B38" s="54"/>
      <c r="C38" s="55" t="s">
        <v>75</v>
      </c>
      <c r="D38" s="26" t="s">
        <v>76</v>
      </c>
      <c r="E38" s="27">
        <v>65</v>
      </c>
      <c r="F38" s="28"/>
      <c r="G38" s="29">
        <f t="shared" si="2"/>
        <v>0</v>
      </c>
      <c r="H38" s="56" t="s">
        <v>77</v>
      </c>
    </row>
    <row r="39" s="3" customFormat="1" ht="28" customHeight="1" spans="1:8">
      <c r="A39" s="31"/>
      <c r="B39" s="54"/>
      <c r="C39" s="26" t="s">
        <v>78</v>
      </c>
      <c r="D39" s="26" t="s">
        <v>76</v>
      </c>
      <c r="E39" s="27">
        <v>150</v>
      </c>
      <c r="F39" s="28"/>
      <c r="G39" s="29">
        <f t="shared" si="2"/>
        <v>0</v>
      </c>
      <c r="H39" s="30" t="s">
        <v>79</v>
      </c>
    </row>
    <row r="40" s="3" customFormat="1" ht="51" customHeight="1" spans="1:8">
      <c r="A40" s="20" t="s">
        <v>15</v>
      </c>
      <c r="B40" s="20"/>
      <c r="C40" s="20"/>
      <c r="D40" s="20"/>
      <c r="E40" s="20"/>
      <c r="F40" s="22"/>
      <c r="G40" s="23">
        <f>SUM(G35:G39)</f>
        <v>0</v>
      </c>
      <c r="H40" s="30"/>
    </row>
    <row r="41" s="3" customFormat="1" ht="207.75" customHeight="1" spans="1:8">
      <c r="A41" s="27">
        <v>2</v>
      </c>
      <c r="B41" s="54" t="s">
        <v>80</v>
      </c>
      <c r="C41" s="26" t="s">
        <v>81</v>
      </c>
      <c r="D41" s="30" t="s">
        <v>32</v>
      </c>
      <c r="E41" s="27">
        <v>17</v>
      </c>
      <c r="F41" s="28"/>
      <c r="G41" s="29">
        <f>F41*E41</f>
        <v>0</v>
      </c>
      <c r="H41" s="30" t="s">
        <v>82</v>
      </c>
    </row>
    <row r="42" s="3" customFormat="1" ht="255" customHeight="1" spans="1:8">
      <c r="A42" s="27"/>
      <c r="B42" s="54"/>
      <c r="C42" s="26" t="s">
        <v>83</v>
      </c>
      <c r="D42" s="30" t="s">
        <v>32</v>
      </c>
      <c r="E42" s="27">
        <v>1</v>
      </c>
      <c r="F42" s="28"/>
      <c r="G42" s="29"/>
      <c r="H42" s="30"/>
    </row>
    <row r="43" s="3" customFormat="1" ht="375.75" customHeight="1" spans="1:8">
      <c r="A43" s="27"/>
      <c r="B43" s="54"/>
      <c r="C43" s="26" t="s">
        <v>84</v>
      </c>
      <c r="D43" s="30" t="s">
        <v>32</v>
      </c>
      <c r="E43" s="27">
        <v>1</v>
      </c>
      <c r="F43" s="28"/>
      <c r="G43" s="29"/>
      <c r="H43" s="30"/>
    </row>
    <row r="44" s="7" customFormat="1" ht="51" customHeight="1" spans="1:8">
      <c r="A44" s="20" t="s">
        <v>15</v>
      </c>
      <c r="B44" s="20"/>
      <c r="C44" s="20"/>
      <c r="D44" s="20"/>
      <c r="E44" s="20"/>
      <c r="F44" s="22"/>
      <c r="G44" s="23">
        <f>G41</f>
        <v>0</v>
      </c>
      <c r="H44" s="57"/>
    </row>
    <row r="45" s="3" customFormat="1" ht="132.75" customHeight="1" spans="1:8">
      <c r="A45" s="27"/>
      <c r="B45" s="54" t="s">
        <v>85</v>
      </c>
      <c r="C45" s="26" t="s">
        <v>86</v>
      </c>
      <c r="D45" s="55" t="s">
        <v>32</v>
      </c>
      <c r="E45" s="27">
        <v>1</v>
      </c>
      <c r="F45" s="28"/>
      <c r="G45" s="29">
        <f t="shared" ref="G45:G47" si="3">F45*E45</f>
        <v>0</v>
      </c>
      <c r="H45" s="58" t="s">
        <v>87</v>
      </c>
    </row>
    <row r="46" s="3" customFormat="1" ht="48" customHeight="1" spans="1:8">
      <c r="A46" s="27"/>
      <c r="B46" s="54"/>
      <c r="C46" s="26" t="s">
        <v>88</v>
      </c>
      <c r="D46" s="26" t="s">
        <v>11</v>
      </c>
      <c r="E46" s="27">
        <v>1</v>
      </c>
      <c r="F46" s="28"/>
      <c r="G46" s="29">
        <f t="shared" si="3"/>
        <v>0</v>
      </c>
      <c r="H46" s="59"/>
    </row>
    <row r="47" s="3" customFormat="1" ht="90" customHeight="1" spans="1:8">
      <c r="A47" s="27"/>
      <c r="B47" s="54"/>
      <c r="C47" s="26" t="s">
        <v>89</v>
      </c>
      <c r="D47" s="26" t="s">
        <v>11</v>
      </c>
      <c r="E47" s="27">
        <v>34</v>
      </c>
      <c r="F47" s="28"/>
      <c r="G47" s="29">
        <f t="shared" si="3"/>
        <v>0</v>
      </c>
      <c r="H47" s="60" t="s">
        <v>90</v>
      </c>
    </row>
    <row r="48" s="3" customFormat="1" ht="51" customHeight="1" spans="1:8">
      <c r="A48" s="20" t="s">
        <v>15</v>
      </c>
      <c r="B48" s="20"/>
      <c r="C48" s="20"/>
      <c r="D48" s="20"/>
      <c r="E48" s="20"/>
      <c r="F48" s="22"/>
      <c r="G48" s="23">
        <f>SUM(G45:G47)</f>
        <v>0</v>
      </c>
      <c r="H48" s="30"/>
    </row>
    <row r="49" s="3" customFormat="1" ht="99" customHeight="1" spans="1:8">
      <c r="A49" s="19">
        <v>3</v>
      </c>
      <c r="B49" s="54" t="s">
        <v>91</v>
      </c>
      <c r="C49" s="26" t="s">
        <v>92</v>
      </c>
      <c r="D49" s="26" t="s">
        <v>32</v>
      </c>
      <c r="E49" s="27">
        <v>17</v>
      </c>
      <c r="F49" s="28"/>
      <c r="G49" s="29">
        <f>F49*E49</f>
        <v>0</v>
      </c>
      <c r="H49" s="30" t="s">
        <v>93</v>
      </c>
    </row>
    <row r="50" s="3" customFormat="1" ht="51" customHeight="1" spans="1:8">
      <c r="A50" s="20" t="s">
        <v>15</v>
      </c>
      <c r="B50" s="20"/>
      <c r="C50" s="20"/>
      <c r="D50" s="20"/>
      <c r="E50" s="20"/>
      <c r="F50" s="22"/>
      <c r="G50" s="23">
        <f>G49</f>
        <v>0</v>
      </c>
      <c r="H50" s="30"/>
    </row>
    <row r="51" s="3" customFormat="1" ht="51" customHeight="1" spans="1:8">
      <c r="A51" s="19">
        <v>4</v>
      </c>
      <c r="B51" s="54" t="s">
        <v>94</v>
      </c>
      <c r="C51" s="26" t="s">
        <v>95</v>
      </c>
      <c r="D51" s="26" t="s">
        <v>32</v>
      </c>
      <c r="E51" s="27">
        <v>17</v>
      </c>
      <c r="F51" s="28"/>
      <c r="G51" s="29">
        <f>F51*E51</f>
        <v>0</v>
      </c>
      <c r="H51" s="30" t="s">
        <v>96</v>
      </c>
    </row>
    <row r="52" s="3" customFormat="1" ht="66" customHeight="1" spans="1:8">
      <c r="A52" s="19"/>
      <c r="B52" s="54"/>
      <c r="C52" s="26" t="s">
        <v>97</v>
      </c>
      <c r="D52" s="26"/>
      <c r="E52" s="27"/>
      <c r="F52" s="28"/>
      <c r="G52" s="29"/>
      <c r="H52" s="30" t="s">
        <v>98</v>
      </c>
    </row>
    <row r="53" s="3" customFormat="1" ht="51" customHeight="1" spans="1:8">
      <c r="A53" s="19"/>
      <c r="B53" s="54"/>
      <c r="C53" s="26" t="s">
        <v>99</v>
      </c>
      <c r="D53" s="26"/>
      <c r="E53" s="27"/>
      <c r="F53" s="28"/>
      <c r="G53" s="29"/>
      <c r="H53" s="30" t="s">
        <v>100</v>
      </c>
    </row>
    <row r="54" s="3" customFormat="1" ht="51" customHeight="1" spans="1:8">
      <c r="A54" s="19"/>
      <c r="B54" s="54"/>
      <c r="C54" s="26" t="s">
        <v>101</v>
      </c>
      <c r="D54" s="26"/>
      <c r="E54" s="27"/>
      <c r="F54" s="28"/>
      <c r="G54" s="29"/>
      <c r="H54" s="30" t="s">
        <v>102</v>
      </c>
    </row>
    <row r="55" s="3" customFormat="1" ht="51" customHeight="1" spans="1:8">
      <c r="A55" s="19"/>
      <c r="B55" s="54"/>
      <c r="C55" s="26" t="s">
        <v>103</v>
      </c>
      <c r="D55" s="26"/>
      <c r="E55" s="27"/>
      <c r="F55" s="28"/>
      <c r="G55" s="29"/>
      <c r="H55" s="30" t="s">
        <v>104</v>
      </c>
    </row>
    <row r="56" s="3" customFormat="1" ht="51" customHeight="1" spans="1:8">
      <c r="A56" s="20" t="s">
        <v>15</v>
      </c>
      <c r="B56" s="20"/>
      <c r="C56" s="20"/>
      <c r="D56" s="20"/>
      <c r="E56" s="20"/>
      <c r="F56" s="22"/>
      <c r="G56" s="23">
        <f>G51</f>
        <v>0</v>
      </c>
      <c r="H56" s="30"/>
    </row>
    <row r="57" s="3" customFormat="1" ht="74" customHeight="1" spans="1:8">
      <c r="A57" s="19">
        <v>5</v>
      </c>
      <c r="B57" s="54" t="s">
        <v>105</v>
      </c>
      <c r="C57" s="26" t="s">
        <v>106</v>
      </c>
      <c r="D57" s="26" t="s">
        <v>32</v>
      </c>
      <c r="E57" s="27">
        <v>17</v>
      </c>
      <c r="F57" s="28"/>
      <c r="G57" s="29">
        <f>F57*E57</f>
        <v>0</v>
      </c>
      <c r="H57" s="30" t="s">
        <v>107</v>
      </c>
    </row>
    <row r="58" s="3" customFormat="1" ht="51" customHeight="1" spans="1:8">
      <c r="A58" s="20" t="s">
        <v>15</v>
      </c>
      <c r="B58" s="20"/>
      <c r="C58" s="20"/>
      <c r="D58" s="20"/>
      <c r="E58" s="20"/>
      <c r="F58" s="22"/>
      <c r="G58" s="23">
        <f>G57</f>
        <v>0</v>
      </c>
      <c r="H58" s="30"/>
    </row>
    <row r="59" s="3" customFormat="1" ht="51" customHeight="1" spans="1:8">
      <c r="A59" s="20" t="s">
        <v>65</v>
      </c>
      <c r="B59" s="20"/>
      <c r="C59" s="20"/>
      <c r="D59" s="20"/>
      <c r="E59" s="20"/>
      <c r="F59" s="22"/>
      <c r="G59" s="23">
        <f>G58+G56+G50+G48+G44+G40</f>
        <v>0</v>
      </c>
      <c r="H59" s="30" t="s">
        <v>108</v>
      </c>
    </row>
    <row r="60" s="1" customFormat="1" ht="44" customHeight="1" spans="1:8">
      <c r="A60" s="61" t="s">
        <v>109</v>
      </c>
      <c r="B60" s="62"/>
      <c r="C60" s="62"/>
      <c r="D60" s="62"/>
      <c r="E60" s="62"/>
      <c r="F60" s="62"/>
      <c r="G60" s="62"/>
      <c r="H60" s="63"/>
    </row>
    <row r="61" s="2" customFormat="1" ht="28" customHeight="1" spans="1:8">
      <c r="A61" s="19" t="s">
        <v>1</v>
      </c>
      <c r="B61" s="20" t="s">
        <v>2</v>
      </c>
      <c r="C61" s="21" t="s">
        <v>3</v>
      </c>
      <c r="D61" s="21" t="s">
        <v>4</v>
      </c>
      <c r="E61" s="19" t="s">
        <v>5</v>
      </c>
      <c r="F61" s="22" t="s">
        <v>6</v>
      </c>
      <c r="G61" s="23" t="s">
        <v>7</v>
      </c>
      <c r="H61" s="21" t="s">
        <v>8</v>
      </c>
    </row>
    <row r="62" s="8" customFormat="1" ht="259" customHeight="1" spans="1:8">
      <c r="A62" s="64">
        <v>1</v>
      </c>
      <c r="B62" s="25" t="s">
        <v>109</v>
      </c>
      <c r="C62" s="27" t="s">
        <v>110</v>
      </c>
      <c r="D62" s="27" t="s">
        <v>11</v>
      </c>
      <c r="E62" s="27">
        <v>2</v>
      </c>
      <c r="F62" s="28"/>
      <c r="G62" s="29">
        <f>F62*E62</f>
        <v>0</v>
      </c>
      <c r="H62" s="30" t="s">
        <v>111</v>
      </c>
    </row>
    <row r="63" s="8" customFormat="1" ht="258" customHeight="1" spans="1:8">
      <c r="A63" s="64"/>
      <c r="B63" s="34"/>
      <c r="C63" s="27" t="s">
        <v>112</v>
      </c>
      <c r="D63" s="27" t="s">
        <v>11</v>
      </c>
      <c r="E63" s="27">
        <v>2</v>
      </c>
      <c r="F63" s="28"/>
      <c r="G63" s="29">
        <f>F63*E63</f>
        <v>0</v>
      </c>
      <c r="H63" s="30" t="s">
        <v>113</v>
      </c>
    </row>
    <row r="64" s="8" customFormat="1" ht="261" customHeight="1" spans="1:8">
      <c r="A64" s="64"/>
      <c r="B64" s="32"/>
      <c r="C64" s="27" t="s">
        <v>114</v>
      </c>
      <c r="D64" s="27" t="s">
        <v>11</v>
      </c>
      <c r="E64" s="27">
        <v>2</v>
      </c>
      <c r="F64" s="28"/>
      <c r="G64" s="29">
        <f>F64*E64</f>
        <v>0</v>
      </c>
      <c r="H64" s="30" t="s">
        <v>115</v>
      </c>
    </row>
    <row r="65" s="3" customFormat="1" ht="51" customHeight="1" spans="1:8">
      <c r="A65" s="20" t="s">
        <v>65</v>
      </c>
      <c r="B65" s="20"/>
      <c r="C65" s="20"/>
      <c r="D65" s="20"/>
      <c r="E65" s="20"/>
      <c r="F65" s="22"/>
      <c r="G65" s="23">
        <f>G64+G63+G62</f>
        <v>0</v>
      </c>
      <c r="H65" s="30"/>
    </row>
    <row r="66" s="3" customFormat="1" ht="51" customHeight="1" spans="1:8">
      <c r="A66" s="20" t="s">
        <v>116</v>
      </c>
      <c r="B66" s="20"/>
      <c r="C66" s="20"/>
      <c r="D66" s="20"/>
      <c r="E66" s="20"/>
      <c r="F66" s="22"/>
      <c r="G66" s="23"/>
      <c r="H66" s="30" t="s">
        <v>108</v>
      </c>
    </row>
  </sheetData>
  <mergeCells count="42">
    <mergeCell ref="A1:H1"/>
    <mergeCell ref="A5:F5"/>
    <mergeCell ref="A15:F15"/>
    <mergeCell ref="A21:F21"/>
    <mergeCell ref="A30:F30"/>
    <mergeCell ref="A31:F31"/>
    <mergeCell ref="A40:F40"/>
    <mergeCell ref="A44:F44"/>
    <mergeCell ref="A48:F48"/>
    <mergeCell ref="A50:F50"/>
    <mergeCell ref="A56:F56"/>
    <mergeCell ref="A58:F58"/>
    <mergeCell ref="A59:F59"/>
    <mergeCell ref="A60:H60"/>
    <mergeCell ref="A65:F65"/>
    <mergeCell ref="A66:F66"/>
    <mergeCell ref="A3:A4"/>
    <mergeCell ref="A6:A14"/>
    <mergeCell ref="A16:A20"/>
    <mergeCell ref="A22:A29"/>
    <mergeCell ref="A35:A39"/>
    <mergeCell ref="A41:A43"/>
    <mergeCell ref="A45:A47"/>
    <mergeCell ref="A51:A55"/>
    <mergeCell ref="A62:A64"/>
    <mergeCell ref="B3:B4"/>
    <mergeCell ref="B6:B14"/>
    <mergeCell ref="B16:B20"/>
    <mergeCell ref="B22:B29"/>
    <mergeCell ref="B35:B39"/>
    <mergeCell ref="B41:B43"/>
    <mergeCell ref="B45:B47"/>
    <mergeCell ref="B51:B55"/>
    <mergeCell ref="B62:B64"/>
    <mergeCell ref="D51:D55"/>
    <mergeCell ref="E51:E55"/>
    <mergeCell ref="F51:F55"/>
    <mergeCell ref="G41:G43"/>
    <mergeCell ref="G51:G55"/>
    <mergeCell ref="H41:H43"/>
    <mergeCell ref="H45:H46"/>
    <mergeCell ref="A32:H33"/>
  </mergeCells>
  <pageMargins left="0.75" right="0.75" top="1" bottom="1" header="0.5" footer="0.5"/>
  <pageSetup paperSize="9" orientation="portrait"/>
  <headerFooter/>
  <ignoredErrors>
    <ignoredError sqref="G50 G15 G5 G21" formula="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报价清单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matebook14</dc:creator>
  <cp:lastModifiedBy>无法熄灭的烟</cp:lastModifiedBy>
  <dcterms:created xsi:type="dcterms:W3CDTF">2022-08-26T06:55:00Z</dcterms:created>
  <dcterms:modified xsi:type="dcterms:W3CDTF">2023-04-24T07:09:40Z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2052-11.1.0.14305</vt:lpwstr>
  </property>
  <property fmtid="{D5CDD505-2E9C-101B-9397-08002B2CF9AE}" pid="3" name="ICV">
    <vt:lpwstr>6D19DB0F63114AEBB5C952DF147EC9C9_12</vt:lpwstr>
  </property>
</Properties>
</file>